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<sst xmlns="http://schemas.openxmlformats.org/spreadsheetml/2006/main" count="180" uniqueCount="77">
  <si>
    <t>Client :</t>
  </si>
  <si>
    <t>Date :</t>
  </si>
  <si>
    <t>Vendeur :</t>
  </si>
  <si>
    <t>Détermination du G d'une maison individuelle classique</t>
  </si>
  <si>
    <t>Isolation des Murs :</t>
  </si>
  <si>
    <t>Isolé avec :</t>
  </si>
  <si>
    <t>Lain de verre</t>
  </si>
  <si>
    <t>10cm</t>
  </si>
  <si>
    <t>8 cm</t>
  </si>
  <si>
    <t>5 cm</t>
  </si>
  <si>
    <t>Polystyrène expensé de :</t>
  </si>
  <si>
    <t>Polyuréthane de :</t>
  </si>
  <si>
    <t>Non isolé en :</t>
  </si>
  <si>
    <t>Brique ISO 37 cm</t>
  </si>
  <si>
    <t>Agglo de 20 cm</t>
  </si>
  <si>
    <t>Pierre de 55 cm</t>
  </si>
  <si>
    <t>Béton de 20 cm</t>
  </si>
  <si>
    <t>Pierre de 80 cm</t>
  </si>
  <si>
    <t>Pisé de 60cm :</t>
  </si>
  <si>
    <t>Type de vitrage :</t>
  </si>
  <si>
    <t>Double</t>
  </si>
  <si>
    <t>Aluminium</t>
  </si>
  <si>
    <t>bois ou PVC</t>
  </si>
  <si>
    <t>Simple</t>
  </si>
  <si>
    <t>Véranda</t>
  </si>
  <si>
    <t>Isolation du toit :</t>
  </si>
  <si>
    <t>20 cm</t>
  </si>
  <si>
    <t>15 cm</t>
  </si>
  <si>
    <t>10 cm</t>
  </si>
  <si>
    <t>Sinon</t>
  </si>
  <si>
    <t>Sous comble étanche</t>
  </si>
  <si>
    <t>G MUR =</t>
  </si>
  <si>
    <t>Si 2 niveaux chauffés :</t>
  </si>
  <si>
    <t>chauffé par Warmtec</t>
  </si>
  <si>
    <t xml:space="preserve">étage non chauffé par Warmtec </t>
  </si>
  <si>
    <t xml:space="preserve">et quelque soit l'isolation prendre </t>
  </si>
  <si>
    <t>G VITRES</t>
  </si>
  <si>
    <t>G TOIT</t>
  </si>
  <si>
    <t>VS ou Garage :</t>
  </si>
  <si>
    <t>Polystyrène</t>
  </si>
  <si>
    <t>6 cm</t>
  </si>
  <si>
    <t>4 cm</t>
  </si>
  <si>
    <t>3 cm</t>
  </si>
  <si>
    <t>2 cm</t>
  </si>
  <si>
    <t>Styrodur de</t>
  </si>
  <si>
    <t>Non isolé :</t>
  </si>
  <si>
    <t>peu ventilé</t>
  </si>
  <si>
    <t>ventilé</t>
  </si>
  <si>
    <t>Terre plein</t>
  </si>
  <si>
    <t>Isolé</t>
  </si>
  <si>
    <t>en surface</t>
  </si>
  <si>
    <t>en périphérie</t>
  </si>
  <si>
    <t>Non isolé</t>
  </si>
  <si>
    <t>Isolation du sol :</t>
  </si>
  <si>
    <t>G vitre</t>
  </si>
  <si>
    <t>G mur</t>
  </si>
  <si>
    <t>G toit</t>
  </si>
  <si>
    <t>G sol</t>
  </si>
  <si>
    <t>Si l'habitation est chauffée par warmtec</t>
  </si>
  <si>
    <t xml:space="preserve"> sur 2 niveaux :</t>
  </si>
  <si>
    <t>faire G x 0.6</t>
  </si>
  <si>
    <t>Infiltration d'air :</t>
  </si>
  <si>
    <t>maison</t>
  </si>
  <si>
    <t>peu étanche</t>
  </si>
  <si>
    <t>moy étanche</t>
  </si>
  <si>
    <t>étanche</t>
  </si>
  <si>
    <t>G air</t>
  </si>
  <si>
    <t>Sous G</t>
  </si>
  <si>
    <t>/!\ Inscrire 0.10 en K38 /!\</t>
  </si>
  <si>
    <t>Si non chauffé</t>
  </si>
  <si>
    <t>Mettre "1" dans cellule ci contre=&gt;</t>
  </si>
  <si>
    <t>G SOL :</t>
  </si>
  <si>
    <t>G AIR</t>
  </si>
  <si>
    <t>G SOL</t>
  </si>
  <si>
    <t>G FINAL =</t>
  </si>
  <si>
    <t>sinon remettre 1.659</t>
  </si>
  <si>
    <t>G ne doit pas être inférieur à 0.92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</si>
</sst>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</numFmts>
  <fonts count="9">
    <font>
      <sz val="10"/>
      <name val="Arial"/>
      <family val="0"/>
    </font>
    <font>
      <sz val="10"/>
      <name val="Arial Black"/>
      <family val="2"/>
    </font>
    <font>
      <sz val="13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Black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workbookViewId="0" topLeftCell="A1">
      <selection activeCell="B1" sqref="B1"/>
    </sheetView>
  </sheetViews>
  <sheetFormatPr defaultColWidth="11.421875" defaultRowHeight="12.75"/>
  <cols>
    <col min="2" max="2" width="7.8515625" style="0" customWidth="1"/>
    <col min="3" max="3" width="6.421875" style="7" customWidth="1"/>
    <col min="4" max="4" width="3.28125" style="0" customWidth="1"/>
    <col min="5" max="5" width="6.7109375" style="0" customWidth="1"/>
    <col min="6" max="6" width="6.57421875" style="0" customWidth="1"/>
    <col min="7" max="7" width="6.421875" style="7" customWidth="1"/>
    <col min="8" max="8" width="3.140625" style="0" customWidth="1"/>
    <col min="10" max="10" width="7.7109375" style="0" customWidth="1"/>
    <col min="11" max="11" width="6.421875" style="0" customWidth="1"/>
    <col min="12" max="12" width="3.28125" style="0" customWidth="1"/>
    <col min="13" max="13" width="10.28125" style="7" customWidth="1"/>
    <col min="14" max="14" width="6.421875" style="7" customWidth="1"/>
    <col min="15" max="15" width="3.421875" style="7" customWidth="1"/>
    <col min="16" max="16" width="8.421875" style="0" customWidth="1"/>
    <col min="17" max="17" width="6.421875" style="0" customWidth="1"/>
    <col min="18" max="18" width="3.28125" style="0" customWidth="1"/>
    <col min="19" max="19" width="11.28125" style="0" customWidth="1"/>
    <col min="20" max="20" width="6.421875" style="0" customWidth="1"/>
    <col min="21" max="21" width="3.28125" style="0" customWidth="1"/>
  </cols>
  <sheetData>
    <row r="1" spans="1:2" ht="12.75">
      <c r="A1" s="1" t="s">
        <v>1</v>
      </c>
      <c r="B1" s="2"/>
    </row>
    <row r="2" spans="1:20" ht="20.25">
      <c r="A2" s="3" t="s">
        <v>0</v>
      </c>
      <c r="B2" s="4"/>
      <c r="D2" s="70" t="s">
        <v>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6" ht="15.75" thickBot="1">
      <c r="A3" s="5" t="s">
        <v>2</v>
      </c>
      <c r="B3" s="6"/>
      <c r="F3" s="8"/>
    </row>
    <row r="5" ht="13.5" thickBot="1"/>
    <row r="6" spans="1:21" ht="12.75">
      <c r="A6" s="59" t="s">
        <v>4</v>
      </c>
      <c r="B6" s="60"/>
      <c r="C6" s="60"/>
      <c r="D6" s="61"/>
      <c r="E6" s="59" t="s">
        <v>19</v>
      </c>
      <c r="F6" s="60"/>
      <c r="G6" s="60"/>
      <c r="H6" s="60"/>
      <c r="I6" s="59" t="s">
        <v>25</v>
      </c>
      <c r="J6" s="60"/>
      <c r="K6" s="60"/>
      <c r="L6" s="60"/>
      <c r="M6" s="59" t="s">
        <v>53</v>
      </c>
      <c r="N6" s="60"/>
      <c r="O6" s="60"/>
      <c r="P6" s="60"/>
      <c r="Q6" s="60"/>
      <c r="R6" s="61"/>
      <c r="S6" s="59" t="s">
        <v>61</v>
      </c>
      <c r="T6" s="60"/>
      <c r="U6" s="61"/>
    </row>
    <row r="7" spans="1:21" ht="13.5" thickBot="1">
      <c r="A7" s="62"/>
      <c r="B7" s="63"/>
      <c r="C7" s="63"/>
      <c r="D7" s="64"/>
      <c r="E7" s="62"/>
      <c r="F7" s="63"/>
      <c r="G7" s="63"/>
      <c r="H7" s="64"/>
      <c r="I7" s="62"/>
      <c r="J7" s="63"/>
      <c r="K7" s="63"/>
      <c r="L7" s="63"/>
      <c r="M7" s="56" t="s">
        <v>38</v>
      </c>
      <c r="N7" s="57"/>
      <c r="O7" s="57"/>
      <c r="P7" s="57" t="s">
        <v>48</v>
      </c>
      <c r="Q7" s="57"/>
      <c r="R7" s="58"/>
      <c r="S7" s="3"/>
      <c r="T7" s="11"/>
      <c r="U7" s="4"/>
    </row>
    <row r="8" spans="1:21" ht="13.5" thickBot="1">
      <c r="A8" s="69"/>
      <c r="B8" s="65"/>
      <c r="C8" s="33" t="s">
        <v>55</v>
      </c>
      <c r="D8" s="32"/>
      <c r="E8" s="65"/>
      <c r="F8" s="65"/>
      <c r="G8" s="33" t="s">
        <v>54</v>
      </c>
      <c r="H8" s="32"/>
      <c r="I8" s="15"/>
      <c r="J8" s="15"/>
      <c r="K8" s="31" t="s">
        <v>56</v>
      </c>
      <c r="L8" s="32"/>
      <c r="M8" s="16"/>
      <c r="N8" s="33" t="s">
        <v>57</v>
      </c>
      <c r="O8" s="34"/>
      <c r="P8" s="15"/>
      <c r="Q8" s="31" t="s">
        <v>57</v>
      </c>
      <c r="R8" s="32"/>
      <c r="S8" s="15"/>
      <c r="T8" s="31" t="s">
        <v>66</v>
      </c>
      <c r="U8" s="32"/>
    </row>
    <row r="9" spans="1:21" ht="12.75">
      <c r="A9" s="56" t="s">
        <v>5</v>
      </c>
      <c r="B9" s="57"/>
      <c r="C9" s="14"/>
      <c r="D9" s="21"/>
      <c r="E9" s="56" t="s">
        <v>20</v>
      </c>
      <c r="F9" s="58"/>
      <c r="G9" s="26"/>
      <c r="H9" s="21"/>
      <c r="I9" s="56" t="s">
        <v>5</v>
      </c>
      <c r="J9" s="57"/>
      <c r="K9" s="21"/>
      <c r="L9" s="4"/>
      <c r="M9" s="14" t="s">
        <v>39</v>
      </c>
      <c r="N9" s="29"/>
      <c r="O9" s="40"/>
      <c r="P9" s="17" t="s">
        <v>49</v>
      </c>
      <c r="Q9" s="21"/>
      <c r="R9" s="4"/>
      <c r="S9" s="1"/>
      <c r="T9" s="20"/>
      <c r="U9" s="2"/>
    </row>
    <row r="10" spans="1:21" ht="12.75">
      <c r="A10" s="66" t="s">
        <v>6</v>
      </c>
      <c r="B10" s="67"/>
      <c r="C10" s="14"/>
      <c r="D10" s="21"/>
      <c r="E10" s="66"/>
      <c r="F10" s="68"/>
      <c r="G10" s="26"/>
      <c r="H10" s="21"/>
      <c r="I10" s="66" t="s">
        <v>6</v>
      </c>
      <c r="J10" s="67"/>
      <c r="K10" s="26"/>
      <c r="L10" s="4"/>
      <c r="M10" s="14" t="s">
        <v>40</v>
      </c>
      <c r="N10" s="29">
        <v>0.21</v>
      </c>
      <c r="O10" s="41"/>
      <c r="P10" s="3"/>
      <c r="Q10" s="21"/>
      <c r="R10" s="4"/>
      <c r="S10" s="3" t="s">
        <v>62</v>
      </c>
      <c r="T10" s="21"/>
      <c r="U10" s="4"/>
    </row>
    <row r="11" spans="1:21" ht="12.75">
      <c r="A11" s="45" t="s">
        <v>7</v>
      </c>
      <c r="B11" s="46"/>
      <c r="C11" s="18">
        <v>0.15</v>
      </c>
      <c r="D11" s="37"/>
      <c r="E11" s="45" t="s">
        <v>21</v>
      </c>
      <c r="F11" s="55"/>
      <c r="G11" s="29">
        <v>0.3</v>
      </c>
      <c r="H11" s="37"/>
      <c r="I11" s="45" t="s">
        <v>26</v>
      </c>
      <c r="J11" s="46"/>
      <c r="K11" s="29">
        <v>0.08</v>
      </c>
      <c r="L11" s="38"/>
      <c r="M11" s="14" t="s">
        <v>9</v>
      </c>
      <c r="N11" s="29">
        <v>0.24</v>
      </c>
      <c r="O11" s="41"/>
      <c r="P11" s="3"/>
      <c r="Q11" s="21"/>
      <c r="R11" s="4"/>
      <c r="S11" s="3"/>
      <c r="T11" s="21"/>
      <c r="U11" s="4"/>
    </row>
    <row r="12" spans="1:21" ht="12.75">
      <c r="A12" s="45" t="s">
        <v>8</v>
      </c>
      <c r="B12" s="46"/>
      <c r="C12" s="18">
        <v>0.18</v>
      </c>
      <c r="D12" s="37"/>
      <c r="E12" s="45" t="s">
        <v>22</v>
      </c>
      <c r="F12" s="55"/>
      <c r="G12" s="26">
        <v>0.24</v>
      </c>
      <c r="H12" s="37"/>
      <c r="I12" s="45" t="s">
        <v>27</v>
      </c>
      <c r="J12" s="46"/>
      <c r="K12" s="29">
        <v>0.11</v>
      </c>
      <c r="L12" s="38"/>
      <c r="M12" s="14" t="s">
        <v>41</v>
      </c>
      <c r="N12" s="29">
        <v>0.28</v>
      </c>
      <c r="O12" s="41"/>
      <c r="P12" s="3" t="s">
        <v>50</v>
      </c>
      <c r="Q12" s="24">
        <v>0.2</v>
      </c>
      <c r="R12" s="38"/>
      <c r="S12" s="3" t="s">
        <v>63</v>
      </c>
      <c r="T12" s="21">
        <v>0.25</v>
      </c>
      <c r="U12" s="38"/>
    </row>
    <row r="13" spans="1:21" ht="12.75">
      <c r="A13" s="45" t="s">
        <v>9</v>
      </c>
      <c r="B13" s="46"/>
      <c r="C13" s="18">
        <v>0.26</v>
      </c>
      <c r="D13" s="37"/>
      <c r="E13" s="45"/>
      <c r="F13" s="55"/>
      <c r="G13" s="26"/>
      <c r="H13" s="21"/>
      <c r="I13" s="45" t="s">
        <v>28</v>
      </c>
      <c r="J13" s="46"/>
      <c r="K13" s="29">
        <v>0.15</v>
      </c>
      <c r="L13" s="38"/>
      <c r="M13" s="14" t="s">
        <v>42</v>
      </c>
      <c r="N13" s="29">
        <v>0.34</v>
      </c>
      <c r="O13" s="41"/>
      <c r="P13" s="3" t="s">
        <v>51</v>
      </c>
      <c r="Q13" s="21">
        <v>0.24</v>
      </c>
      <c r="R13" s="38"/>
      <c r="S13" s="3" t="s">
        <v>64</v>
      </c>
      <c r="T13" s="24">
        <v>0.2</v>
      </c>
      <c r="U13" s="38"/>
    </row>
    <row r="14" spans="1:21" ht="12.75">
      <c r="A14" s="45"/>
      <c r="B14" s="46"/>
      <c r="C14" s="18"/>
      <c r="D14" s="21"/>
      <c r="E14" s="45"/>
      <c r="F14" s="55"/>
      <c r="G14" s="26"/>
      <c r="H14" s="21"/>
      <c r="I14" s="45" t="s">
        <v>9</v>
      </c>
      <c r="J14" s="46"/>
      <c r="K14" s="29">
        <v>0.26</v>
      </c>
      <c r="L14" s="38"/>
      <c r="M14" s="14" t="s">
        <v>43</v>
      </c>
      <c r="N14" s="29">
        <v>0.42</v>
      </c>
      <c r="O14" s="41"/>
      <c r="P14" s="3"/>
      <c r="Q14" s="21"/>
      <c r="R14" s="4"/>
      <c r="S14" s="3" t="s">
        <v>65</v>
      </c>
      <c r="T14" s="21">
        <v>0.17</v>
      </c>
      <c r="U14" s="38"/>
    </row>
    <row r="15" spans="1:21" ht="12.75">
      <c r="A15" s="66" t="s">
        <v>10</v>
      </c>
      <c r="B15" s="67"/>
      <c r="C15" s="18"/>
      <c r="D15" s="21"/>
      <c r="E15" s="56" t="s">
        <v>23</v>
      </c>
      <c r="F15" s="58"/>
      <c r="G15" s="26"/>
      <c r="H15" s="21"/>
      <c r="I15" s="3"/>
      <c r="J15" s="11"/>
      <c r="K15" s="21"/>
      <c r="L15" s="4"/>
      <c r="M15" s="14"/>
      <c r="N15" s="29"/>
      <c r="O15" s="40"/>
      <c r="P15" s="3"/>
      <c r="Q15" s="21"/>
      <c r="R15" s="4"/>
      <c r="S15" s="3"/>
      <c r="T15" s="21"/>
      <c r="U15" s="4"/>
    </row>
    <row r="16" spans="1:21" ht="12.75">
      <c r="A16" s="45" t="s">
        <v>7</v>
      </c>
      <c r="B16" s="46"/>
      <c r="C16" s="18">
        <v>0.16</v>
      </c>
      <c r="D16" s="37"/>
      <c r="E16" s="45"/>
      <c r="F16" s="55"/>
      <c r="G16" s="26"/>
      <c r="H16" s="21"/>
      <c r="I16" s="56" t="s">
        <v>12</v>
      </c>
      <c r="J16" s="57"/>
      <c r="K16" s="21"/>
      <c r="L16" s="4"/>
      <c r="M16" s="14" t="s">
        <v>44</v>
      </c>
      <c r="N16" s="29"/>
      <c r="O16" s="40"/>
      <c r="P16" s="14" t="s">
        <v>52</v>
      </c>
      <c r="Q16" s="21">
        <v>0.31</v>
      </c>
      <c r="R16" s="38"/>
      <c r="S16" s="3"/>
      <c r="T16" s="21"/>
      <c r="U16" s="4"/>
    </row>
    <row r="17" spans="1:21" ht="12.75">
      <c r="A17" s="45" t="s">
        <v>8</v>
      </c>
      <c r="B17" s="46"/>
      <c r="C17" s="18">
        <v>0.2</v>
      </c>
      <c r="D17" s="37"/>
      <c r="E17" s="45" t="s">
        <v>21</v>
      </c>
      <c r="F17" s="55"/>
      <c r="G17" s="29">
        <v>0.42</v>
      </c>
      <c r="H17" s="37"/>
      <c r="I17" s="45" t="s">
        <v>30</v>
      </c>
      <c r="J17" s="46"/>
      <c r="K17" s="29">
        <v>0.9</v>
      </c>
      <c r="L17" s="38"/>
      <c r="M17" s="14" t="s">
        <v>41</v>
      </c>
      <c r="N17" s="29">
        <v>0.22</v>
      </c>
      <c r="O17" s="41"/>
      <c r="P17" s="3"/>
      <c r="Q17" s="21"/>
      <c r="R17" s="4"/>
      <c r="S17" s="3"/>
      <c r="T17" s="21"/>
      <c r="U17" s="4"/>
    </row>
    <row r="18" spans="1:21" ht="13.5" thickBot="1">
      <c r="A18" s="45" t="s">
        <v>9</v>
      </c>
      <c r="B18" s="46"/>
      <c r="C18" s="18">
        <v>0.28</v>
      </c>
      <c r="D18" s="37"/>
      <c r="E18" s="45" t="s">
        <v>22</v>
      </c>
      <c r="F18" s="55"/>
      <c r="G18" s="26">
        <v>0.35</v>
      </c>
      <c r="H18" s="37"/>
      <c r="I18" s="45" t="s">
        <v>29</v>
      </c>
      <c r="J18" s="46"/>
      <c r="K18" s="29">
        <v>1.2</v>
      </c>
      <c r="L18" s="38"/>
      <c r="M18" s="14" t="s">
        <v>42</v>
      </c>
      <c r="N18" s="29">
        <v>0.27</v>
      </c>
      <c r="O18" s="41"/>
      <c r="P18" s="3"/>
      <c r="Q18" s="21"/>
      <c r="R18" s="4"/>
      <c r="S18" s="3"/>
      <c r="T18" s="21"/>
      <c r="U18" s="4"/>
    </row>
    <row r="19" spans="1:21" ht="12.75">
      <c r="A19" s="45"/>
      <c r="B19" s="46"/>
      <c r="C19" s="18"/>
      <c r="D19" s="21"/>
      <c r="E19" s="45" t="s">
        <v>24</v>
      </c>
      <c r="F19" s="55"/>
      <c r="G19" s="26">
        <v>0.47</v>
      </c>
      <c r="H19" s="39"/>
      <c r="I19" s="1"/>
      <c r="J19" s="23"/>
      <c r="K19" s="11"/>
      <c r="L19" s="4"/>
      <c r="M19" s="10" t="s">
        <v>43</v>
      </c>
      <c r="N19" s="29">
        <v>0.35</v>
      </c>
      <c r="O19" s="41"/>
      <c r="P19" s="3"/>
      <c r="Q19" s="21"/>
      <c r="R19" s="4"/>
      <c r="S19" s="3"/>
      <c r="T19" s="21"/>
      <c r="U19" s="4"/>
    </row>
    <row r="20" spans="1:21" ht="13.5" thickBot="1">
      <c r="A20" s="66" t="s">
        <v>11</v>
      </c>
      <c r="B20" s="67"/>
      <c r="C20" s="18"/>
      <c r="D20" s="21"/>
      <c r="E20" s="66"/>
      <c r="F20" s="68"/>
      <c r="G20" s="26"/>
      <c r="H20" s="3"/>
      <c r="I20" s="5"/>
      <c r="J20" s="15"/>
      <c r="K20" s="15"/>
      <c r="L20" s="6"/>
      <c r="M20" s="10"/>
      <c r="N20" s="29"/>
      <c r="O20" s="40"/>
      <c r="P20" s="3"/>
      <c r="Q20" s="21"/>
      <c r="R20" s="4"/>
      <c r="S20" s="3"/>
      <c r="T20" s="21"/>
      <c r="U20" s="4"/>
    </row>
    <row r="21" spans="1:21" ht="12.75">
      <c r="A21" s="45" t="s">
        <v>7</v>
      </c>
      <c r="B21" s="46"/>
      <c r="C21" s="18">
        <v>0.1</v>
      </c>
      <c r="D21" s="37"/>
      <c r="E21" s="45"/>
      <c r="F21" s="55"/>
      <c r="G21" s="26"/>
      <c r="H21" s="21"/>
      <c r="I21" s="3"/>
      <c r="J21" s="11"/>
      <c r="K21" s="11"/>
      <c r="L21" s="4"/>
      <c r="M21" s="14" t="s">
        <v>45</v>
      </c>
      <c r="N21" s="29"/>
      <c r="O21" s="40"/>
      <c r="P21" s="3"/>
      <c r="Q21" s="21"/>
      <c r="R21" s="4"/>
      <c r="S21" s="3"/>
      <c r="T21" s="21"/>
      <c r="U21" s="4"/>
    </row>
    <row r="22" spans="1:21" ht="12.75">
      <c r="A22" s="45" t="s">
        <v>8</v>
      </c>
      <c r="B22" s="46"/>
      <c r="C22" s="18">
        <v>0.12</v>
      </c>
      <c r="D22" s="37"/>
      <c r="E22" s="45"/>
      <c r="F22" s="55"/>
      <c r="G22" s="26"/>
      <c r="H22" s="21"/>
      <c r="I22" s="45" t="s">
        <v>32</v>
      </c>
      <c r="J22" s="46"/>
      <c r="K22" s="46"/>
      <c r="L22" s="55"/>
      <c r="M22" s="14" t="s">
        <v>46</v>
      </c>
      <c r="N22" s="29">
        <v>0.7</v>
      </c>
      <c r="O22" s="41"/>
      <c r="P22" s="3"/>
      <c r="Q22" s="21"/>
      <c r="R22" s="4"/>
      <c r="S22" s="3"/>
      <c r="T22" s="21"/>
      <c r="U22" s="4"/>
    </row>
    <row r="23" spans="1:21" ht="13.5" thickBot="1">
      <c r="A23" s="45" t="s">
        <v>9</v>
      </c>
      <c r="B23" s="46"/>
      <c r="C23" s="18">
        <v>0.17</v>
      </c>
      <c r="D23" s="37"/>
      <c r="E23" s="45"/>
      <c r="F23" s="55"/>
      <c r="G23" s="26"/>
      <c r="H23" s="21"/>
      <c r="I23" s="3"/>
      <c r="J23" s="11"/>
      <c r="K23" s="11"/>
      <c r="L23" s="4"/>
      <c r="M23" s="19" t="s">
        <v>47</v>
      </c>
      <c r="N23" s="30">
        <v>0.85</v>
      </c>
      <c r="O23" s="42"/>
      <c r="P23" s="5"/>
      <c r="Q23" s="22"/>
      <c r="R23" s="6"/>
      <c r="S23" s="3"/>
      <c r="T23" s="21"/>
      <c r="U23" s="4"/>
    </row>
    <row r="24" spans="1:21" ht="12.75">
      <c r="A24" s="45"/>
      <c r="B24" s="46"/>
      <c r="C24" s="18"/>
      <c r="D24" s="21"/>
      <c r="E24" s="45"/>
      <c r="F24" s="55"/>
      <c r="G24" s="26"/>
      <c r="H24" s="21"/>
      <c r="I24" s="3"/>
      <c r="J24" s="11"/>
      <c r="K24" s="11"/>
      <c r="L24" s="4"/>
      <c r="M24" s="17"/>
      <c r="N24" s="13"/>
      <c r="O24" s="13"/>
      <c r="P24" s="23"/>
      <c r="Q24" s="23"/>
      <c r="R24" s="2"/>
      <c r="S24" s="3"/>
      <c r="T24" s="21"/>
      <c r="U24" s="4"/>
    </row>
    <row r="25" spans="1:21" ht="12.75">
      <c r="A25" s="56" t="s">
        <v>12</v>
      </c>
      <c r="B25" s="57"/>
      <c r="C25" s="18"/>
      <c r="D25" s="21"/>
      <c r="E25" s="56"/>
      <c r="F25" s="58"/>
      <c r="G25" s="26"/>
      <c r="H25" s="21"/>
      <c r="I25" s="45" t="s">
        <v>33</v>
      </c>
      <c r="J25" s="46"/>
      <c r="K25" s="46"/>
      <c r="L25" s="55"/>
      <c r="M25" s="14"/>
      <c r="N25" s="10"/>
      <c r="O25" s="10"/>
      <c r="P25" s="11"/>
      <c r="Q25" s="11"/>
      <c r="R25" s="4"/>
      <c r="S25" s="3"/>
      <c r="T25" s="21"/>
      <c r="U25" s="4"/>
    </row>
    <row r="26" spans="1:21" ht="12.75">
      <c r="A26" s="45" t="s">
        <v>13</v>
      </c>
      <c r="B26" s="46"/>
      <c r="C26" s="18">
        <v>0.16</v>
      </c>
      <c r="D26" s="37"/>
      <c r="E26" s="45"/>
      <c r="F26" s="55"/>
      <c r="G26" s="26"/>
      <c r="H26" s="21"/>
      <c r="I26" s="3"/>
      <c r="J26" s="11"/>
      <c r="K26" s="11"/>
      <c r="L26" s="4"/>
      <c r="M26" s="14"/>
      <c r="N26" s="10"/>
      <c r="O26" s="10"/>
      <c r="P26" s="11"/>
      <c r="Q26" s="11"/>
      <c r="R26" s="4"/>
      <c r="S26" s="3"/>
      <c r="T26" s="21"/>
      <c r="U26" s="4"/>
    </row>
    <row r="27" spans="1:21" ht="12.75">
      <c r="A27" s="45" t="s">
        <v>14</v>
      </c>
      <c r="B27" s="46"/>
      <c r="C27" s="18">
        <v>0.97</v>
      </c>
      <c r="D27" s="37"/>
      <c r="E27" s="45"/>
      <c r="F27" s="55"/>
      <c r="G27" s="26"/>
      <c r="H27" s="21"/>
      <c r="I27" s="49">
        <f>(Feuil2!L21+0.1)/2</f>
        <v>0.05</v>
      </c>
      <c r="J27" s="50"/>
      <c r="K27" s="50"/>
      <c r="L27" s="38"/>
      <c r="M27" s="45" t="s">
        <v>58</v>
      </c>
      <c r="N27" s="46"/>
      <c r="O27" s="46"/>
      <c r="P27" s="46"/>
      <c r="Q27" s="46"/>
      <c r="R27" s="55"/>
      <c r="S27" s="3"/>
      <c r="T27" s="21"/>
      <c r="U27" s="4"/>
    </row>
    <row r="28" spans="1:21" ht="12.75">
      <c r="A28" s="45" t="s">
        <v>15</v>
      </c>
      <c r="B28" s="46"/>
      <c r="C28" s="18">
        <v>0.92</v>
      </c>
      <c r="D28" s="37"/>
      <c r="E28" s="45"/>
      <c r="F28" s="55"/>
      <c r="G28" s="26"/>
      <c r="H28" s="21"/>
      <c r="I28" s="3"/>
      <c r="J28" s="11"/>
      <c r="K28" s="11"/>
      <c r="L28" s="4"/>
      <c r="M28" s="45" t="s">
        <v>59</v>
      </c>
      <c r="N28" s="46"/>
      <c r="O28" s="46"/>
      <c r="P28" s="46"/>
      <c r="Q28" s="46"/>
      <c r="R28" s="55"/>
      <c r="S28" s="3"/>
      <c r="T28" s="21"/>
      <c r="U28" s="4"/>
    </row>
    <row r="29" spans="1:21" ht="12.75">
      <c r="A29" s="45" t="s">
        <v>17</v>
      </c>
      <c r="B29" s="46"/>
      <c r="C29" s="18">
        <v>0.73</v>
      </c>
      <c r="D29" s="37"/>
      <c r="E29" s="45"/>
      <c r="F29" s="55"/>
      <c r="G29" s="26"/>
      <c r="H29" s="21"/>
      <c r="I29" s="45" t="s">
        <v>34</v>
      </c>
      <c r="J29" s="46"/>
      <c r="K29" s="46"/>
      <c r="L29" s="55"/>
      <c r="M29" s="14"/>
      <c r="N29" s="10"/>
      <c r="O29" s="10"/>
      <c r="P29" s="11"/>
      <c r="Q29" s="11"/>
      <c r="R29" s="4"/>
      <c r="S29" s="3"/>
      <c r="T29" s="21"/>
      <c r="U29" s="4"/>
    </row>
    <row r="30" spans="1:21" ht="12.75">
      <c r="A30" s="45" t="s">
        <v>16</v>
      </c>
      <c r="B30" s="46"/>
      <c r="C30" s="18">
        <v>1.28</v>
      </c>
      <c r="D30" s="37"/>
      <c r="E30" s="45"/>
      <c r="F30" s="55"/>
      <c r="G30" s="26"/>
      <c r="H30" s="21"/>
      <c r="I30" s="45" t="s">
        <v>35</v>
      </c>
      <c r="J30" s="46"/>
      <c r="K30" s="46"/>
      <c r="L30" s="55"/>
      <c r="M30" s="14"/>
      <c r="N30" s="10"/>
      <c r="O30" s="10"/>
      <c r="P30" s="11"/>
      <c r="Q30" s="11"/>
      <c r="R30" s="4"/>
      <c r="S30" s="3"/>
      <c r="T30" s="21"/>
      <c r="U30" s="4"/>
    </row>
    <row r="31" spans="1:21" ht="12.75">
      <c r="A31" s="45" t="s">
        <v>18</v>
      </c>
      <c r="B31" s="46"/>
      <c r="C31" s="18">
        <v>0.54</v>
      </c>
      <c r="D31" s="37"/>
      <c r="E31" s="45"/>
      <c r="F31" s="55"/>
      <c r="G31" s="26"/>
      <c r="H31" s="21"/>
      <c r="J31" s="11"/>
      <c r="K31" s="11"/>
      <c r="L31" s="4"/>
      <c r="M31" s="45" t="s">
        <v>70</v>
      </c>
      <c r="N31" s="46"/>
      <c r="O31" s="46"/>
      <c r="P31" s="46"/>
      <c r="Q31" s="46"/>
      <c r="R31" s="4">
        <v>1.659</v>
      </c>
      <c r="S31" s="3"/>
      <c r="T31" s="21"/>
      <c r="U31" s="4"/>
    </row>
    <row r="32" spans="1:21" ht="12.75">
      <c r="A32" s="3"/>
      <c r="B32" s="11"/>
      <c r="C32" s="14"/>
      <c r="D32" s="21"/>
      <c r="E32" s="3"/>
      <c r="F32" s="4"/>
      <c r="G32" s="26"/>
      <c r="H32" s="21"/>
      <c r="I32" s="49">
        <f>0.1</f>
        <v>0.1</v>
      </c>
      <c r="J32" s="50"/>
      <c r="K32" s="50"/>
      <c r="L32" s="51"/>
      <c r="M32" s="45" t="s">
        <v>75</v>
      </c>
      <c r="N32" s="46"/>
      <c r="O32" s="46"/>
      <c r="P32" s="46"/>
      <c r="Q32" s="46"/>
      <c r="R32" s="4"/>
      <c r="S32" s="3"/>
      <c r="T32" s="21"/>
      <c r="U32" s="4"/>
    </row>
    <row r="33" spans="1:21" ht="12.75">
      <c r="A33" s="3"/>
      <c r="B33" s="11"/>
      <c r="C33" s="14"/>
      <c r="D33" s="21"/>
      <c r="E33" s="3"/>
      <c r="F33" s="4"/>
      <c r="G33" s="26"/>
      <c r="H33" s="21"/>
      <c r="L33" s="4"/>
      <c r="M33" s="14"/>
      <c r="N33" s="10"/>
      <c r="O33" s="10"/>
      <c r="P33" s="11"/>
      <c r="Q33" s="11"/>
      <c r="R33" s="4"/>
      <c r="S33" s="3"/>
      <c r="T33" s="21"/>
      <c r="U33" s="4"/>
    </row>
    <row r="34" spans="1:21" ht="12.75">
      <c r="A34" s="3"/>
      <c r="B34" s="11"/>
      <c r="C34" s="14"/>
      <c r="D34" s="21"/>
      <c r="E34" s="3"/>
      <c r="F34" s="4"/>
      <c r="G34" s="26"/>
      <c r="H34" s="21"/>
      <c r="I34" s="52" t="s">
        <v>68</v>
      </c>
      <c r="J34" s="53"/>
      <c r="K34" s="53"/>
      <c r="L34" s="54"/>
      <c r="M34" s="14"/>
      <c r="N34" s="10"/>
      <c r="O34" s="10"/>
      <c r="P34" s="11"/>
      <c r="Q34" s="11"/>
      <c r="R34" s="4"/>
      <c r="S34" s="3"/>
      <c r="T34" s="21"/>
      <c r="U34" s="4"/>
    </row>
    <row r="35" spans="1:21" ht="12.75">
      <c r="A35" s="3"/>
      <c r="B35" s="11"/>
      <c r="C35" s="14"/>
      <c r="D35" s="21"/>
      <c r="E35" s="3"/>
      <c r="F35" s="4"/>
      <c r="G35" s="26"/>
      <c r="H35" s="21"/>
      <c r="I35" s="52" t="s">
        <v>69</v>
      </c>
      <c r="J35" s="53"/>
      <c r="K35" s="53"/>
      <c r="L35" s="54"/>
      <c r="M35" s="14"/>
      <c r="N35" s="10"/>
      <c r="O35" s="10"/>
      <c r="P35" s="11"/>
      <c r="Q35" s="11"/>
      <c r="R35" s="4"/>
      <c r="S35" s="3"/>
      <c r="T35" s="21"/>
      <c r="U35" s="4"/>
    </row>
    <row r="36" spans="1:21" ht="13.5" thickBot="1">
      <c r="A36" s="5"/>
      <c r="B36" s="15"/>
      <c r="C36" s="19"/>
      <c r="D36" s="22"/>
      <c r="E36" s="5"/>
      <c r="F36" s="6"/>
      <c r="G36" s="25"/>
      <c r="H36" s="22"/>
      <c r="I36" s="5"/>
      <c r="J36" s="15"/>
      <c r="K36" s="15"/>
      <c r="L36" s="6"/>
      <c r="M36" s="19"/>
      <c r="N36" s="16"/>
      <c r="O36" s="16"/>
      <c r="P36" s="15"/>
      <c r="Q36" s="15"/>
      <c r="R36" s="6"/>
      <c r="S36" s="5"/>
      <c r="T36" s="22"/>
      <c r="U36" s="6"/>
    </row>
    <row r="38" spans="1:21" ht="12.75">
      <c r="A38" s="47" t="s">
        <v>31</v>
      </c>
      <c r="B38" s="47"/>
      <c r="C38" s="48">
        <f>Feuil2!D38</f>
        <v>0</v>
      </c>
      <c r="D38" s="48"/>
      <c r="E38" s="47" t="s">
        <v>36</v>
      </c>
      <c r="F38" s="47"/>
      <c r="G38" s="48">
        <f>Feuil2!H38</f>
        <v>0</v>
      </c>
      <c r="H38" s="48"/>
      <c r="I38" s="47" t="s">
        <v>37</v>
      </c>
      <c r="J38" s="47"/>
      <c r="K38" s="48">
        <f>Feuil2!L38</f>
        <v>0</v>
      </c>
      <c r="L38" s="47"/>
      <c r="M38" s="47" t="s">
        <v>73</v>
      </c>
      <c r="N38" s="47"/>
      <c r="O38" s="47"/>
      <c r="P38" s="47"/>
      <c r="Q38" s="48">
        <f>Feuil2!R38</f>
        <v>0</v>
      </c>
      <c r="R38" s="47"/>
      <c r="S38" t="s">
        <v>72</v>
      </c>
      <c r="T38" s="48">
        <f>Feuil2!U38</f>
        <v>0</v>
      </c>
      <c r="U38" s="48"/>
    </row>
    <row r="41" spans="1:4" ht="15">
      <c r="A41" s="72" t="s">
        <v>74</v>
      </c>
      <c r="B41" s="72"/>
      <c r="C41" s="73">
        <f>C38+G38+K38+Q38+T38</f>
        <v>0</v>
      </c>
      <c r="D41" s="73"/>
    </row>
    <row r="43" spans="1:5" ht="12.75">
      <c r="A43" s="71" t="s">
        <v>76</v>
      </c>
      <c r="B43" s="71"/>
      <c r="C43" s="71"/>
      <c r="D43" s="71"/>
      <c r="E43" s="71"/>
    </row>
  </sheetData>
  <mergeCells count="92">
    <mergeCell ref="A9:B9"/>
    <mergeCell ref="S6:U6"/>
    <mergeCell ref="D2:T2"/>
    <mergeCell ref="A43:E43"/>
    <mergeCell ref="A41:B41"/>
    <mergeCell ref="C41:D4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B28"/>
    <mergeCell ref="A29:B29"/>
    <mergeCell ref="A22:B22"/>
    <mergeCell ref="A23:B23"/>
    <mergeCell ref="A25:B25"/>
    <mergeCell ref="A24:B24"/>
    <mergeCell ref="A30:B30"/>
    <mergeCell ref="A31:B31"/>
    <mergeCell ref="A8:B8"/>
    <mergeCell ref="E9:F9"/>
    <mergeCell ref="E10:F10"/>
    <mergeCell ref="E11:F11"/>
    <mergeCell ref="E12:F12"/>
    <mergeCell ref="E14:F14"/>
    <mergeCell ref="A26:B26"/>
    <mergeCell ref="A27:B2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I22:L22"/>
    <mergeCell ref="E31:F31"/>
    <mergeCell ref="I9:J9"/>
    <mergeCell ref="I10:J10"/>
    <mergeCell ref="I11:J11"/>
    <mergeCell ref="I12:J12"/>
    <mergeCell ref="I13:J13"/>
    <mergeCell ref="I14:J14"/>
    <mergeCell ref="I16:J16"/>
    <mergeCell ref="I17:J17"/>
    <mergeCell ref="M6:R6"/>
    <mergeCell ref="I18:J18"/>
    <mergeCell ref="E8:F8"/>
    <mergeCell ref="E13:F13"/>
    <mergeCell ref="E15:F15"/>
    <mergeCell ref="E16:F16"/>
    <mergeCell ref="E17:F17"/>
    <mergeCell ref="E18:F18"/>
    <mergeCell ref="A6:D6"/>
    <mergeCell ref="E6:H6"/>
    <mergeCell ref="I6:L6"/>
    <mergeCell ref="A7:D7"/>
    <mergeCell ref="E7:H7"/>
    <mergeCell ref="I7:L7"/>
    <mergeCell ref="M7:O7"/>
    <mergeCell ref="P7:R7"/>
    <mergeCell ref="M27:R27"/>
    <mergeCell ref="M28:R28"/>
    <mergeCell ref="I27:K27"/>
    <mergeCell ref="I30:L30"/>
    <mergeCell ref="I29:L29"/>
    <mergeCell ref="I25:L25"/>
    <mergeCell ref="I38:J38"/>
    <mergeCell ref="K38:L38"/>
    <mergeCell ref="I32:L32"/>
    <mergeCell ref="I34:L34"/>
    <mergeCell ref="I35:L35"/>
    <mergeCell ref="A38:B38"/>
    <mergeCell ref="C38:D38"/>
    <mergeCell ref="E38:F38"/>
    <mergeCell ref="G38:H38"/>
    <mergeCell ref="M31:Q31"/>
    <mergeCell ref="M38:P38"/>
    <mergeCell ref="Q38:R38"/>
    <mergeCell ref="T38:U38"/>
    <mergeCell ref="M32:Q3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G1">
      <selection activeCell="R31" sqref="R31"/>
    </sheetView>
  </sheetViews>
  <sheetFormatPr defaultColWidth="11.421875" defaultRowHeight="12.75"/>
  <sheetData>
    <row r="1" spans="1:15" ht="12.75">
      <c r="A1" s="1" t="s">
        <v>1</v>
      </c>
      <c r="B1" s="2"/>
      <c r="C1" s="7"/>
      <c r="G1" s="7"/>
      <c r="M1" s="7"/>
      <c r="N1" s="7"/>
      <c r="O1" s="7"/>
    </row>
    <row r="2" spans="1:20" ht="20.25">
      <c r="A2" s="3" t="s">
        <v>0</v>
      </c>
      <c r="B2" s="4"/>
      <c r="C2" s="7"/>
      <c r="D2" s="70" t="s">
        <v>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5" ht="15.75" thickBot="1">
      <c r="A3" s="5" t="s">
        <v>2</v>
      </c>
      <c r="B3" s="6"/>
      <c r="C3" s="7"/>
      <c r="F3" s="8"/>
      <c r="G3" s="7"/>
      <c r="M3" s="7"/>
      <c r="N3" s="7"/>
      <c r="O3" s="7"/>
    </row>
    <row r="4" spans="3:15" ht="12.75">
      <c r="C4" s="7"/>
      <c r="G4" s="7"/>
      <c r="M4" s="7"/>
      <c r="N4" s="7"/>
      <c r="O4" s="7"/>
    </row>
    <row r="5" spans="3:15" ht="13.5" thickBot="1">
      <c r="C5" s="7"/>
      <c r="G5" s="7"/>
      <c r="M5" s="7"/>
      <c r="N5" s="7"/>
      <c r="O5" s="7"/>
    </row>
    <row r="6" spans="1:21" ht="12.75">
      <c r="A6" s="59" t="s">
        <v>4</v>
      </c>
      <c r="B6" s="60"/>
      <c r="C6" s="60"/>
      <c r="D6" s="61"/>
      <c r="E6" s="59" t="s">
        <v>19</v>
      </c>
      <c r="F6" s="60"/>
      <c r="G6" s="60"/>
      <c r="H6" s="60"/>
      <c r="I6" s="59" t="s">
        <v>25</v>
      </c>
      <c r="J6" s="60"/>
      <c r="K6" s="60"/>
      <c r="L6" s="60"/>
      <c r="M6" s="59" t="s">
        <v>53</v>
      </c>
      <c r="N6" s="60"/>
      <c r="O6" s="60"/>
      <c r="P6" s="60"/>
      <c r="Q6" s="60"/>
      <c r="R6" s="61"/>
      <c r="S6" s="59" t="s">
        <v>61</v>
      </c>
      <c r="T6" s="60"/>
      <c r="U6" s="61"/>
    </row>
    <row r="7" spans="1:21" ht="13.5" thickBot="1">
      <c r="A7" s="62"/>
      <c r="B7" s="63"/>
      <c r="C7" s="63"/>
      <c r="D7" s="64"/>
      <c r="E7" s="62"/>
      <c r="F7" s="63"/>
      <c r="G7" s="63"/>
      <c r="H7" s="64"/>
      <c r="I7" s="62"/>
      <c r="J7" s="63"/>
      <c r="K7" s="63"/>
      <c r="L7" s="63"/>
      <c r="M7" s="56" t="s">
        <v>38</v>
      </c>
      <c r="N7" s="57"/>
      <c r="O7" s="57"/>
      <c r="P7" s="57" t="s">
        <v>48</v>
      </c>
      <c r="Q7" s="57"/>
      <c r="R7" s="58"/>
      <c r="S7" s="3"/>
      <c r="T7" s="11"/>
      <c r="U7" s="4"/>
    </row>
    <row r="8" spans="1:21" ht="13.5" thickBot="1">
      <c r="A8" s="69"/>
      <c r="B8" s="65"/>
      <c r="C8" s="33" t="s">
        <v>55</v>
      </c>
      <c r="D8" s="32"/>
      <c r="E8" s="65"/>
      <c r="F8" s="65"/>
      <c r="G8" s="33" t="s">
        <v>54</v>
      </c>
      <c r="H8" s="32"/>
      <c r="I8" s="15"/>
      <c r="J8" s="15"/>
      <c r="K8" s="31" t="s">
        <v>56</v>
      </c>
      <c r="L8" s="32"/>
      <c r="M8" s="16"/>
      <c r="N8" s="33" t="s">
        <v>57</v>
      </c>
      <c r="O8" s="34"/>
      <c r="P8" s="15"/>
      <c r="Q8" s="31" t="s">
        <v>57</v>
      </c>
      <c r="R8" s="32"/>
      <c r="S8" s="15"/>
      <c r="T8" s="31" t="s">
        <v>66</v>
      </c>
      <c r="U8" s="32"/>
    </row>
    <row r="9" spans="1:21" ht="12.75">
      <c r="A9" s="56" t="s">
        <v>5</v>
      </c>
      <c r="B9" s="57"/>
      <c r="C9" s="14"/>
      <c r="D9" s="21"/>
      <c r="E9" s="56" t="s">
        <v>20</v>
      </c>
      <c r="F9" s="58"/>
      <c r="G9" s="26"/>
      <c r="H9" s="21"/>
      <c r="I9" s="56" t="s">
        <v>5</v>
      </c>
      <c r="J9" s="57"/>
      <c r="K9" s="21"/>
      <c r="L9" s="4"/>
      <c r="M9" s="14" t="s">
        <v>39</v>
      </c>
      <c r="N9" s="29"/>
      <c r="O9" s="12"/>
      <c r="P9" s="17" t="s">
        <v>49</v>
      </c>
      <c r="Q9" s="21"/>
      <c r="R9" s="4"/>
      <c r="S9" s="1" t="s">
        <v>62</v>
      </c>
      <c r="T9" s="20"/>
      <c r="U9" s="2"/>
    </row>
    <row r="10" spans="1:21" ht="12.75">
      <c r="A10" s="66" t="s">
        <v>6</v>
      </c>
      <c r="B10" s="67"/>
      <c r="C10" s="14"/>
      <c r="D10" s="21"/>
      <c r="E10" s="66"/>
      <c r="F10" s="68"/>
      <c r="G10" s="26"/>
      <c r="H10" s="21"/>
      <c r="I10" s="66" t="s">
        <v>6</v>
      </c>
      <c r="J10" s="67"/>
      <c r="K10" s="26"/>
      <c r="L10" s="4"/>
      <c r="M10" s="14" t="s">
        <v>40</v>
      </c>
      <c r="N10" s="29">
        <v>0.21</v>
      </c>
      <c r="O10" s="12">
        <f>Feuil1!N10*Feuil1!O10</f>
        <v>0</v>
      </c>
      <c r="P10" s="3"/>
      <c r="Q10" s="21"/>
      <c r="R10" s="4"/>
      <c r="S10" s="3" t="s">
        <v>62</v>
      </c>
      <c r="T10" s="21"/>
      <c r="U10" s="4"/>
    </row>
    <row r="11" spans="1:21" ht="12.75">
      <c r="A11" s="45" t="s">
        <v>7</v>
      </c>
      <c r="B11" s="46"/>
      <c r="C11" s="18">
        <v>0.15</v>
      </c>
      <c r="D11" s="21">
        <f>Feuil1!C11*Feuil1!D11</f>
        <v>0</v>
      </c>
      <c r="E11" s="45" t="s">
        <v>21</v>
      </c>
      <c r="F11" s="55"/>
      <c r="G11" s="29">
        <v>0.3</v>
      </c>
      <c r="H11" s="21">
        <f>Feuil1!G11*Feuil1!H11</f>
        <v>0</v>
      </c>
      <c r="I11" s="45" t="s">
        <v>26</v>
      </c>
      <c r="J11" s="46"/>
      <c r="K11" s="29">
        <v>0.08</v>
      </c>
      <c r="L11" s="4">
        <f>Feuil1!K11*Feuil1!L11</f>
        <v>0</v>
      </c>
      <c r="M11" s="14" t="s">
        <v>9</v>
      </c>
      <c r="N11" s="29">
        <v>0.24</v>
      </c>
      <c r="O11" s="12">
        <f>Feuil1!N11*Feuil1!O11</f>
        <v>0</v>
      </c>
      <c r="P11" s="3"/>
      <c r="Q11" s="21"/>
      <c r="R11" s="4"/>
      <c r="S11" s="3"/>
      <c r="T11" s="21"/>
      <c r="U11" s="4"/>
    </row>
    <row r="12" spans="1:21" ht="12.75">
      <c r="A12" s="45" t="s">
        <v>8</v>
      </c>
      <c r="B12" s="46"/>
      <c r="C12" s="18">
        <v>0.18</v>
      </c>
      <c r="D12" s="21">
        <f>Feuil1!C12*Feuil1!D12</f>
        <v>0</v>
      </c>
      <c r="E12" s="45" t="s">
        <v>22</v>
      </c>
      <c r="F12" s="55"/>
      <c r="G12" s="26">
        <v>0.24</v>
      </c>
      <c r="H12" s="21">
        <f>Feuil1!G12*Feuil1!H12</f>
        <v>0</v>
      </c>
      <c r="I12" s="45" t="s">
        <v>27</v>
      </c>
      <c r="J12" s="46"/>
      <c r="K12" s="29">
        <v>0.11</v>
      </c>
      <c r="L12" s="4">
        <f>Feuil1!K12*Feuil1!L12</f>
        <v>0</v>
      </c>
      <c r="M12" s="14" t="s">
        <v>41</v>
      </c>
      <c r="N12" s="29">
        <v>0.28</v>
      </c>
      <c r="O12" s="12">
        <f>Feuil1!N12*Feuil1!O12</f>
        <v>0</v>
      </c>
      <c r="P12" s="3" t="s">
        <v>50</v>
      </c>
      <c r="Q12" s="24">
        <v>0.2</v>
      </c>
      <c r="R12" s="4">
        <f>Feuil1!Q12*Feuil1!R12</f>
        <v>0</v>
      </c>
      <c r="S12" s="3" t="s">
        <v>63</v>
      </c>
      <c r="T12" s="21">
        <v>0.25</v>
      </c>
      <c r="U12" s="4">
        <f>Feuil1!T12*Feuil1!U12</f>
        <v>0</v>
      </c>
    </row>
    <row r="13" spans="1:21" ht="12.75">
      <c r="A13" s="45" t="s">
        <v>9</v>
      </c>
      <c r="B13" s="46"/>
      <c r="C13" s="18">
        <v>0.26</v>
      </c>
      <c r="D13" s="21">
        <f>Feuil1!C13*Feuil1!D13</f>
        <v>0</v>
      </c>
      <c r="E13" s="45"/>
      <c r="F13" s="55"/>
      <c r="G13" s="26"/>
      <c r="H13" s="21"/>
      <c r="I13" s="45" t="s">
        <v>28</v>
      </c>
      <c r="J13" s="46"/>
      <c r="K13" s="29">
        <v>0.15</v>
      </c>
      <c r="L13" s="4">
        <f>Feuil1!K13*Feuil1!L13</f>
        <v>0</v>
      </c>
      <c r="M13" s="14" t="s">
        <v>42</v>
      </c>
      <c r="N13" s="29">
        <v>0.34</v>
      </c>
      <c r="O13" s="12">
        <f>Feuil1!N13*Feuil1!O13</f>
        <v>0</v>
      </c>
      <c r="P13" s="3" t="s">
        <v>51</v>
      </c>
      <c r="Q13" s="21">
        <v>0.24</v>
      </c>
      <c r="R13" s="4">
        <f>Feuil1!Q13*Feuil1!R13</f>
        <v>0</v>
      </c>
      <c r="S13" s="3" t="s">
        <v>64</v>
      </c>
      <c r="T13" s="24">
        <v>0.2</v>
      </c>
      <c r="U13" s="4">
        <f>Feuil1!T13*Feuil1!U13</f>
        <v>0</v>
      </c>
    </row>
    <row r="14" spans="1:21" ht="12.75">
      <c r="A14" s="45"/>
      <c r="B14" s="46"/>
      <c r="C14" s="18"/>
      <c r="D14" s="21"/>
      <c r="E14" s="45"/>
      <c r="F14" s="55"/>
      <c r="G14" s="26"/>
      <c r="H14" s="21"/>
      <c r="I14" s="45" t="s">
        <v>9</v>
      </c>
      <c r="J14" s="46"/>
      <c r="K14" s="29">
        <v>0.26</v>
      </c>
      <c r="L14" s="4">
        <f>Feuil1!K14*Feuil1!L14</f>
        <v>0</v>
      </c>
      <c r="M14" s="14" t="s">
        <v>43</v>
      </c>
      <c r="N14" s="29">
        <v>0.42</v>
      </c>
      <c r="O14" s="12">
        <f>Feuil1!N14*Feuil1!O14</f>
        <v>0</v>
      </c>
      <c r="P14" s="3"/>
      <c r="Q14" s="21"/>
      <c r="R14" s="4"/>
      <c r="S14" s="3" t="s">
        <v>65</v>
      </c>
      <c r="T14" s="21">
        <v>0.17</v>
      </c>
      <c r="U14" s="4">
        <f>Feuil1!T14*Feuil1!U14</f>
        <v>0</v>
      </c>
    </row>
    <row r="15" spans="1:21" ht="12.75">
      <c r="A15" s="66" t="s">
        <v>10</v>
      </c>
      <c r="B15" s="67"/>
      <c r="C15" s="18"/>
      <c r="D15" s="21"/>
      <c r="E15" s="56" t="s">
        <v>23</v>
      </c>
      <c r="F15" s="58"/>
      <c r="G15" s="26"/>
      <c r="H15" s="21"/>
      <c r="I15" s="3"/>
      <c r="J15" s="11"/>
      <c r="K15" s="21"/>
      <c r="L15" s="4"/>
      <c r="M15" s="14"/>
      <c r="N15" s="29"/>
      <c r="O15" s="12"/>
      <c r="P15" s="3"/>
      <c r="Q15" s="21"/>
      <c r="R15" s="4"/>
      <c r="S15" s="3"/>
      <c r="T15" s="21"/>
      <c r="U15" s="4"/>
    </row>
    <row r="16" spans="1:21" ht="12.75">
      <c r="A16" s="45" t="s">
        <v>7</v>
      </c>
      <c r="B16" s="46"/>
      <c r="C16" s="18">
        <v>0.16</v>
      </c>
      <c r="D16" s="21">
        <f>Feuil1!C16*Feuil1!D16</f>
        <v>0</v>
      </c>
      <c r="E16" s="45"/>
      <c r="F16" s="55"/>
      <c r="G16" s="26"/>
      <c r="H16" s="21"/>
      <c r="I16" s="56" t="s">
        <v>12</v>
      </c>
      <c r="J16" s="57"/>
      <c r="K16" s="21"/>
      <c r="L16" s="4"/>
      <c r="M16" s="14" t="s">
        <v>44</v>
      </c>
      <c r="N16" s="29"/>
      <c r="O16" s="12"/>
      <c r="P16" s="14" t="s">
        <v>52</v>
      </c>
      <c r="Q16" s="21">
        <v>0.31</v>
      </c>
      <c r="R16" s="4">
        <f>Feuil1!Q16*Feuil1!R16</f>
        <v>0</v>
      </c>
      <c r="S16" s="3"/>
      <c r="T16" s="21"/>
      <c r="U16" s="4"/>
    </row>
    <row r="17" spans="1:21" ht="12.75">
      <c r="A17" s="45" t="s">
        <v>8</v>
      </c>
      <c r="B17" s="46"/>
      <c r="C17" s="18">
        <v>0.2</v>
      </c>
      <c r="D17" s="21">
        <f>Feuil1!C17*Feuil1!D17</f>
        <v>0</v>
      </c>
      <c r="E17" s="45" t="s">
        <v>21</v>
      </c>
      <c r="F17" s="55"/>
      <c r="G17" s="29">
        <v>0.42</v>
      </c>
      <c r="H17" s="21">
        <f>Feuil1!G17*Feuil1!H17</f>
        <v>0</v>
      </c>
      <c r="I17" s="45" t="s">
        <v>30</v>
      </c>
      <c r="J17" s="46"/>
      <c r="K17" s="29">
        <v>0.9</v>
      </c>
      <c r="L17" s="4">
        <f>Feuil1!K17*Feuil1!L17</f>
        <v>0</v>
      </c>
      <c r="M17" s="14" t="s">
        <v>41</v>
      </c>
      <c r="N17" s="29">
        <v>0.22</v>
      </c>
      <c r="O17" s="12">
        <f>Feuil1!N17*Feuil1!O17</f>
        <v>0</v>
      </c>
      <c r="P17" s="3"/>
      <c r="Q17" s="21"/>
      <c r="R17" s="4"/>
      <c r="S17" s="3"/>
      <c r="T17" s="21"/>
      <c r="U17" s="4"/>
    </row>
    <row r="18" spans="1:21" ht="13.5" thickBot="1">
      <c r="A18" s="45" t="s">
        <v>9</v>
      </c>
      <c r="B18" s="46"/>
      <c r="C18" s="18">
        <v>0.28</v>
      </c>
      <c r="D18" s="21">
        <f>Feuil1!C18*Feuil1!D18</f>
        <v>0</v>
      </c>
      <c r="E18" s="45" t="s">
        <v>22</v>
      </c>
      <c r="F18" s="55"/>
      <c r="G18" s="26">
        <v>0.35</v>
      </c>
      <c r="H18" s="21">
        <f>Feuil1!G18*Feuil1!H18</f>
        <v>0</v>
      </c>
      <c r="I18" s="69" t="s">
        <v>29</v>
      </c>
      <c r="J18" s="65"/>
      <c r="K18" s="29">
        <v>1.2</v>
      </c>
      <c r="L18" s="4">
        <f>Feuil1!K18*Feuil1!L18</f>
        <v>0</v>
      </c>
      <c r="M18" s="14" t="s">
        <v>42</v>
      </c>
      <c r="N18" s="29">
        <v>0.27</v>
      </c>
      <c r="O18" s="12">
        <f>Feuil1!N18*Feuil1!O18</f>
        <v>0</v>
      </c>
      <c r="P18" s="3"/>
      <c r="Q18" s="21"/>
      <c r="R18" s="4"/>
      <c r="S18" s="3"/>
      <c r="T18" s="21"/>
      <c r="U18" s="4"/>
    </row>
    <row r="19" spans="1:21" ht="12.75">
      <c r="A19" s="45"/>
      <c r="B19" s="46"/>
      <c r="C19" s="18"/>
      <c r="D19" s="21"/>
      <c r="E19" s="45" t="s">
        <v>24</v>
      </c>
      <c r="F19" s="55"/>
      <c r="G19" s="26">
        <v>0.47</v>
      </c>
      <c r="H19" s="21">
        <f>Feuil1!G19*Feuil1!H19</f>
        <v>0</v>
      </c>
      <c r="I19" s="75"/>
      <c r="J19" s="76"/>
      <c r="K19" s="46"/>
      <c r="L19" s="55"/>
      <c r="M19" s="14" t="s">
        <v>43</v>
      </c>
      <c r="N19" s="29">
        <v>0.35</v>
      </c>
      <c r="O19" s="12">
        <f>Feuil1!N19*Feuil1!O19</f>
        <v>0</v>
      </c>
      <c r="P19" s="3"/>
      <c r="Q19" s="21"/>
      <c r="R19" s="4"/>
      <c r="S19" s="3"/>
      <c r="T19" s="21"/>
      <c r="U19" s="4"/>
    </row>
    <row r="20" spans="1:21" ht="13.5" thickBot="1">
      <c r="A20" s="66" t="s">
        <v>11</v>
      </c>
      <c r="B20" s="67"/>
      <c r="C20" s="18"/>
      <c r="D20" s="21"/>
      <c r="E20" s="66"/>
      <c r="F20" s="68"/>
      <c r="G20" s="26"/>
      <c r="H20" s="21"/>
      <c r="I20" s="43"/>
      <c r="J20" s="44"/>
      <c r="K20" s="65"/>
      <c r="L20" s="74"/>
      <c r="M20" s="14"/>
      <c r="N20" s="29"/>
      <c r="O20" s="12"/>
      <c r="P20" s="3"/>
      <c r="Q20" s="21"/>
      <c r="R20" s="4"/>
      <c r="S20" s="3"/>
      <c r="T20" s="21"/>
      <c r="U20" s="4"/>
    </row>
    <row r="21" spans="1:21" ht="12.75">
      <c r="A21" s="45" t="s">
        <v>7</v>
      </c>
      <c r="B21" s="46"/>
      <c r="C21" s="18">
        <v>0.1</v>
      </c>
      <c r="D21" s="21">
        <f>Feuil1!C21*Feuil1!D21</f>
        <v>0</v>
      </c>
      <c r="E21" s="45"/>
      <c r="F21" s="55"/>
      <c r="G21" s="26"/>
      <c r="H21" s="21"/>
      <c r="I21" s="3"/>
      <c r="J21" s="11"/>
      <c r="K21" s="11"/>
      <c r="L21" s="4">
        <f>SUM(L11:L18)</f>
        <v>0</v>
      </c>
      <c r="M21" s="14" t="s">
        <v>45</v>
      </c>
      <c r="N21" s="29"/>
      <c r="O21" s="12"/>
      <c r="P21" s="3"/>
      <c r="Q21" s="21"/>
      <c r="R21" s="4"/>
      <c r="S21" s="3"/>
      <c r="T21" s="21"/>
      <c r="U21" s="4"/>
    </row>
    <row r="22" spans="1:21" ht="12.75">
      <c r="A22" s="45" t="s">
        <v>8</v>
      </c>
      <c r="B22" s="46"/>
      <c r="C22" s="18">
        <v>0.12</v>
      </c>
      <c r="D22" s="21">
        <f>Feuil1!C22*Feuil1!D22</f>
        <v>0</v>
      </c>
      <c r="E22" s="45"/>
      <c r="F22" s="55"/>
      <c r="G22" s="26"/>
      <c r="H22" s="21"/>
      <c r="I22" s="45"/>
      <c r="J22" s="46"/>
      <c r="K22" s="46"/>
      <c r="L22" s="55"/>
      <c r="M22" s="14" t="s">
        <v>46</v>
      </c>
      <c r="N22" s="29">
        <v>0.7</v>
      </c>
      <c r="O22" s="12">
        <f>Feuil1!N22*Feuil1!O22</f>
        <v>0</v>
      </c>
      <c r="P22" s="3"/>
      <c r="Q22" s="21"/>
      <c r="R22" s="4"/>
      <c r="S22" s="3"/>
      <c r="T22" s="21"/>
      <c r="U22" s="4"/>
    </row>
    <row r="23" spans="1:21" ht="13.5" thickBot="1">
      <c r="A23" s="45" t="s">
        <v>9</v>
      </c>
      <c r="B23" s="46"/>
      <c r="C23" s="18">
        <v>0.17</v>
      </c>
      <c r="D23" s="21">
        <f>Feuil1!C23*Feuil1!D23</f>
        <v>0</v>
      </c>
      <c r="E23" s="45"/>
      <c r="F23" s="55"/>
      <c r="G23" s="26"/>
      <c r="H23" s="21"/>
      <c r="I23" s="45" t="s">
        <v>32</v>
      </c>
      <c r="J23" s="46"/>
      <c r="K23" s="46"/>
      <c r="L23" s="55"/>
      <c r="M23" s="19" t="s">
        <v>47</v>
      </c>
      <c r="N23" s="30">
        <v>0.85</v>
      </c>
      <c r="O23" s="12">
        <f>Feuil1!N23*Feuil1!O23</f>
        <v>0</v>
      </c>
      <c r="P23" s="5"/>
      <c r="Q23" s="22"/>
      <c r="R23" s="6"/>
      <c r="S23" s="3"/>
      <c r="T23" s="21"/>
      <c r="U23" s="4"/>
    </row>
    <row r="24" spans="1:21" ht="12.75">
      <c r="A24" s="45"/>
      <c r="B24" s="46"/>
      <c r="C24" s="18"/>
      <c r="D24" s="21"/>
      <c r="E24" s="45"/>
      <c r="F24" s="55"/>
      <c r="G24" s="26"/>
      <c r="H24" s="21"/>
      <c r="I24" s="3"/>
      <c r="J24" s="11"/>
      <c r="K24" s="11"/>
      <c r="L24" s="4"/>
      <c r="M24" s="17" t="s">
        <v>67</v>
      </c>
      <c r="N24" s="13"/>
      <c r="O24" s="35">
        <f>SUM(O9:O23)</f>
        <v>0</v>
      </c>
      <c r="P24" s="23" t="s">
        <v>67</v>
      </c>
      <c r="Q24" s="23"/>
      <c r="R24" s="2">
        <f>SUM(R9:R23)</f>
        <v>0</v>
      </c>
      <c r="S24" s="3"/>
      <c r="T24" s="21"/>
      <c r="U24" s="4"/>
    </row>
    <row r="25" spans="1:21" ht="12.75">
      <c r="A25" s="56" t="s">
        <v>12</v>
      </c>
      <c r="B25" s="57"/>
      <c r="C25" s="18"/>
      <c r="D25" s="21"/>
      <c r="E25" s="56"/>
      <c r="F25" s="58"/>
      <c r="G25" s="26"/>
      <c r="H25" s="21"/>
      <c r="I25" s="3" t="s">
        <v>33</v>
      </c>
      <c r="J25" s="11"/>
      <c r="K25" s="11"/>
      <c r="L25" s="4">
        <f>Feuil1!I27*Feuil1!L27</f>
        <v>0</v>
      </c>
      <c r="M25" s="14"/>
      <c r="N25" s="10"/>
      <c r="O25" s="10"/>
      <c r="P25" s="11"/>
      <c r="Q25" s="11"/>
      <c r="R25" s="4"/>
      <c r="S25" s="3"/>
      <c r="T25" s="21"/>
      <c r="U25" s="4"/>
    </row>
    <row r="26" spans="1:21" ht="12.75">
      <c r="A26" s="45" t="s">
        <v>13</v>
      </c>
      <c r="B26" s="46"/>
      <c r="C26" s="18">
        <v>0.16</v>
      </c>
      <c r="D26" s="21">
        <f>Feuil1!C26*Feuil1!D26</f>
        <v>0</v>
      </c>
      <c r="E26" s="45"/>
      <c r="F26" s="55"/>
      <c r="G26" s="26"/>
      <c r="H26" s="21"/>
      <c r="I26" s="3"/>
      <c r="J26" s="11"/>
      <c r="K26" s="11"/>
      <c r="L26" s="4"/>
      <c r="M26" s="14"/>
      <c r="N26" s="10"/>
      <c r="O26" s="10"/>
      <c r="P26" s="11"/>
      <c r="Q26" s="11"/>
      <c r="R26" s="4"/>
      <c r="S26" s="3"/>
      <c r="T26" s="21"/>
      <c r="U26" s="4"/>
    </row>
    <row r="27" spans="1:21" ht="12.75">
      <c r="A27" s="45" t="s">
        <v>14</v>
      </c>
      <c r="B27" s="46"/>
      <c r="C27" s="18">
        <v>0.97</v>
      </c>
      <c r="D27" s="21">
        <f>Feuil1!C27*Feuil1!D27</f>
        <v>0</v>
      </c>
      <c r="E27" s="45"/>
      <c r="F27" s="55"/>
      <c r="G27" s="26"/>
      <c r="H27" s="21"/>
      <c r="I27" s="3"/>
      <c r="J27" s="11"/>
      <c r="K27" s="11"/>
      <c r="L27" s="4"/>
      <c r="M27" s="45" t="s">
        <v>58</v>
      </c>
      <c r="N27" s="46"/>
      <c r="O27" s="46"/>
      <c r="P27" s="46"/>
      <c r="Q27" s="46"/>
      <c r="R27" s="55"/>
      <c r="S27" s="3"/>
      <c r="T27" s="21"/>
      <c r="U27" s="4"/>
    </row>
    <row r="28" spans="1:21" ht="12.75">
      <c r="A28" s="45" t="s">
        <v>15</v>
      </c>
      <c r="B28" s="46"/>
      <c r="C28" s="18">
        <v>0.92</v>
      </c>
      <c r="D28" s="21">
        <f>Feuil1!C28*Feuil1!D28</f>
        <v>0</v>
      </c>
      <c r="E28" s="45"/>
      <c r="F28" s="55"/>
      <c r="G28" s="26"/>
      <c r="H28" s="21"/>
      <c r="I28" s="3"/>
      <c r="J28" s="11"/>
      <c r="K28" s="11"/>
      <c r="L28" s="4"/>
      <c r="M28" s="45" t="s">
        <v>59</v>
      </c>
      <c r="N28" s="46"/>
      <c r="O28" s="46"/>
      <c r="P28" s="46"/>
      <c r="Q28" s="46"/>
      <c r="R28" s="55"/>
      <c r="S28" s="3"/>
      <c r="T28" s="21"/>
      <c r="U28" s="4"/>
    </row>
    <row r="29" spans="1:21" ht="12.75">
      <c r="A29" s="45" t="s">
        <v>17</v>
      </c>
      <c r="B29" s="46"/>
      <c r="C29" s="18">
        <v>0.73</v>
      </c>
      <c r="D29" s="21">
        <f>Feuil1!C29*Feuil1!D29</f>
        <v>0</v>
      </c>
      <c r="E29" s="45"/>
      <c r="F29" s="55"/>
      <c r="G29" s="26"/>
      <c r="H29" s="21"/>
      <c r="I29" s="27" t="s">
        <v>34</v>
      </c>
      <c r="J29" s="28"/>
      <c r="K29" s="28"/>
      <c r="L29" s="4"/>
      <c r="M29" s="14"/>
      <c r="N29" s="10"/>
      <c r="O29" s="10"/>
      <c r="P29" s="11"/>
      <c r="Q29" s="11"/>
      <c r="R29" s="4"/>
      <c r="S29" s="3"/>
      <c r="T29" s="21"/>
      <c r="U29" s="4"/>
    </row>
    <row r="30" spans="1:21" ht="12.75">
      <c r="A30" s="45" t="s">
        <v>16</v>
      </c>
      <c r="B30" s="46"/>
      <c r="C30" s="18">
        <v>1.28</v>
      </c>
      <c r="D30" s="21">
        <f>Feuil1!C30*Feuil1!D30</f>
        <v>0</v>
      </c>
      <c r="E30" s="45"/>
      <c r="F30" s="55"/>
      <c r="G30" s="26"/>
      <c r="H30" s="21"/>
      <c r="I30" s="27" t="s">
        <v>35</v>
      </c>
      <c r="J30" s="28"/>
      <c r="K30" s="28"/>
      <c r="L30" s="9"/>
      <c r="M30" s="14"/>
      <c r="N30" s="10"/>
      <c r="O30" s="10"/>
      <c r="P30" s="11"/>
      <c r="Q30" s="11"/>
      <c r="R30" s="4"/>
      <c r="S30" s="3"/>
      <c r="T30" s="21"/>
      <c r="U30" s="4"/>
    </row>
    <row r="31" spans="1:21" ht="12.75">
      <c r="A31" s="45" t="s">
        <v>18</v>
      </c>
      <c r="B31" s="46"/>
      <c r="C31" s="18">
        <v>0.54</v>
      </c>
      <c r="D31" s="21">
        <f>Feuil1!C31*Feuil1!D31</f>
        <v>0</v>
      </c>
      <c r="E31" s="45"/>
      <c r="F31" s="55"/>
      <c r="G31" s="26"/>
      <c r="H31" s="21"/>
      <c r="L31" s="4"/>
      <c r="M31" s="14"/>
      <c r="N31" s="10" t="s">
        <v>60</v>
      </c>
      <c r="O31" s="10"/>
      <c r="P31" s="11">
        <f>Feuil1!R31*0.6</f>
        <v>0.9954</v>
      </c>
      <c r="Q31" s="11"/>
      <c r="R31" s="36">
        <f>(O24+R24)*P31</f>
        <v>0</v>
      </c>
      <c r="S31" s="3"/>
      <c r="T31" s="21"/>
      <c r="U31" s="4"/>
    </row>
    <row r="32" spans="1:21" ht="12.75">
      <c r="A32" s="3"/>
      <c r="B32" s="11"/>
      <c r="C32" s="14"/>
      <c r="D32" s="21"/>
      <c r="E32" s="3"/>
      <c r="F32" s="4"/>
      <c r="G32" s="26"/>
      <c r="H32" s="21"/>
      <c r="L32" s="4"/>
      <c r="M32" s="14"/>
      <c r="N32" s="10"/>
      <c r="O32" s="10"/>
      <c r="P32" s="11"/>
      <c r="Q32" s="11"/>
      <c r="R32" s="4"/>
      <c r="S32" s="3"/>
      <c r="T32" s="21"/>
      <c r="U32" s="4"/>
    </row>
    <row r="33" spans="1:21" ht="12.75">
      <c r="A33" s="3"/>
      <c r="B33" s="11"/>
      <c r="C33" s="14"/>
      <c r="D33" s="21"/>
      <c r="E33" s="3"/>
      <c r="F33" s="4"/>
      <c r="G33" s="26"/>
      <c r="H33" s="21"/>
      <c r="I33" s="3"/>
      <c r="J33" s="11"/>
      <c r="K33" s="11"/>
      <c r="L33" s="4"/>
      <c r="M33" s="14"/>
      <c r="N33" s="10"/>
      <c r="O33" s="10"/>
      <c r="P33" s="11"/>
      <c r="Q33" s="11"/>
      <c r="R33" s="4"/>
      <c r="S33" s="3"/>
      <c r="T33" s="21"/>
      <c r="U33" s="4"/>
    </row>
    <row r="34" spans="1:21" ht="12.75">
      <c r="A34" s="3"/>
      <c r="B34" s="11"/>
      <c r="C34" s="14"/>
      <c r="D34" s="21"/>
      <c r="E34" s="3"/>
      <c r="F34" s="4"/>
      <c r="G34" s="26"/>
      <c r="H34" s="21"/>
      <c r="I34" s="3"/>
      <c r="J34" s="11"/>
      <c r="K34" s="11"/>
      <c r="L34" s="4"/>
      <c r="M34" s="14"/>
      <c r="N34" s="10"/>
      <c r="O34" s="10"/>
      <c r="P34" s="11"/>
      <c r="Q34" s="11"/>
      <c r="R34" s="4"/>
      <c r="S34" s="3"/>
      <c r="T34" s="21"/>
      <c r="U34" s="4"/>
    </row>
    <row r="35" spans="1:21" ht="12.75">
      <c r="A35" s="3"/>
      <c r="B35" s="11"/>
      <c r="C35" s="14"/>
      <c r="D35" s="21"/>
      <c r="E35" s="3"/>
      <c r="F35" s="4"/>
      <c r="G35" s="26"/>
      <c r="H35" s="21"/>
      <c r="I35" s="3"/>
      <c r="J35" s="11"/>
      <c r="K35" s="11"/>
      <c r="L35" s="4"/>
      <c r="M35" s="14"/>
      <c r="N35" s="10"/>
      <c r="O35" s="10"/>
      <c r="P35" s="11"/>
      <c r="Q35" s="11"/>
      <c r="R35" s="4"/>
      <c r="S35" s="3"/>
      <c r="T35" s="21"/>
      <c r="U35" s="4"/>
    </row>
    <row r="36" spans="1:21" ht="13.5" thickBot="1">
      <c r="A36" s="5"/>
      <c r="B36" s="15"/>
      <c r="C36" s="19"/>
      <c r="D36" s="22"/>
      <c r="E36" s="5"/>
      <c r="F36" s="6"/>
      <c r="G36" s="25"/>
      <c r="H36" s="22"/>
      <c r="I36" s="5"/>
      <c r="J36" s="15"/>
      <c r="K36" s="15"/>
      <c r="L36" s="6"/>
      <c r="M36" s="19"/>
      <c r="N36" s="16"/>
      <c r="O36" s="16"/>
      <c r="P36" s="15"/>
      <c r="Q36" s="15"/>
      <c r="R36" s="6"/>
      <c r="S36" s="5"/>
      <c r="T36" s="22"/>
      <c r="U36" s="6"/>
    </row>
    <row r="37" spans="3:15" ht="12.75">
      <c r="C37" s="7"/>
      <c r="G37" s="7"/>
      <c r="M37" s="7"/>
      <c r="N37" s="7"/>
      <c r="O37" s="7"/>
    </row>
    <row r="38" spans="1:21" ht="12.75">
      <c r="A38" t="s">
        <v>31</v>
      </c>
      <c r="C38" s="7"/>
      <c r="D38">
        <f>SUM(D11:D31)</f>
        <v>0</v>
      </c>
      <c r="E38" t="s">
        <v>36</v>
      </c>
      <c r="G38" s="7"/>
      <c r="H38">
        <f>SUM(H11:H36)</f>
        <v>0</v>
      </c>
      <c r="I38" t="s">
        <v>37</v>
      </c>
      <c r="L38" s="9">
        <f>K19+L25+L30</f>
        <v>0</v>
      </c>
      <c r="M38" s="7" t="s">
        <v>71</v>
      </c>
      <c r="N38" s="7"/>
      <c r="O38" s="7"/>
      <c r="R38" s="9">
        <f>R31</f>
        <v>0</v>
      </c>
      <c r="S38" t="s">
        <v>72</v>
      </c>
      <c r="U38">
        <f>SUM(U12:U14)</f>
        <v>0</v>
      </c>
    </row>
    <row r="39" spans="3:15" ht="12.75">
      <c r="C39" s="7"/>
      <c r="G39" s="7"/>
      <c r="M39" s="7"/>
      <c r="N39" s="7"/>
      <c r="O39" s="7"/>
    </row>
    <row r="40" spans="3:15" ht="12.75">
      <c r="C40" s="7"/>
      <c r="G40" s="7"/>
      <c r="M40" s="7"/>
      <c r="N40" s="7"/>
      <c r="O40" s="7"/>
    </row>
    <row r="41" spans="3:15" ht="12.75">
      <c r="C41" s="7"/>
      <c r="G41" s="7"/>
      <c r="M41" s="7"/>
      <c r="N41" s="7"/>
      <c r="O41" s="7"/>
    </row>
    <row r="42" spans="3:15" ht="12.75">
      <c r="C42" s="7"/>
      <c r="G42" s="7"/>
      <c r="M42" s="7"/>
      <c r="N42" s="7"/>
      <c r="O42" s="7"/>
    </row>
    <row r="43" spans="3:15" ht="12.75">
      <c r="C43" s="7"/>
      <c r="G43" s="7"/>
      <c r="M43" s="7"/>
      <c r="N43" s="7"/>
      <c r="O43" s="7"/>
    </row>
    <row r="44" spans="3:15" ht="12.75">
      <c r="C44" s="7"/>
      <c r="G44" s="7"/>
      <c r="M44" s="7"/>
      <c r="N44" s="7"/>
      <c r="O44" s="7"/>
    </row>
  </sheetData>
  <mergeCells count="76">
    <mergeCell ref="D2:T2"/>
    <mergeCell ref="A6:D6"/>
    <mergeCell ref="E6:H6"/>
    <mergeCell ref="I6:L6"/>
    <mergeCell ref="M6:R6"/>
    <mergeCell ref="S6:U6"/>
    <mergeCell ref="P7:R7"/>
    <mergeCell ref="A8:B8"/>
    <mergeCell ref="E8:F8"/>
    <mergeCell ref="A9:B9"/>
    <mergeCell ref="E9:F9"/>
    <mergeCell ref="I9:J9"/>
    <mergeCell ref="A7:D7"/>
    <mergeCell ref="E7:H7"/>
    <mergeCell ref="I7:L7"/>
    <mergeCell ref="M7:O7"/>
    <mergeCell ref="A10:B10"/>
    <mergeCell ref="E10:F10"/>
    <mergeCell ref="I10:J10"/>
    <mergeCell ref="A11:B11"/>
    <mergeCell ref="E11:F11"/>
    <mergeCell ref="I11:J11"/>
    <mergeCell ref="A12:B12"/>
    <mergeCell ref="E12:F12"/>
    <mergeCell ref="I12:J12"/>
    <mergeCell ref="A13:B13"/>
    <mergeCell ref="E13:F13"/>
    <mergeCell ref="I13:J13"/>
    <mergeCell ref="A14:B14"/>
    <mergeCell ref="E14:F14"/>
    <mergeCell ref="I14:J14"/>
    <mergeCell ref="A15:B15"/>
    <mergeCell ref="E15:F15"/>
    <mergeCell ref="A16:B16"/>
    <mergeCell ref="E16:F16"/>
    <mergeCell ref="I16:J16"/>
    <mergeCell ref="A17:B17"/>
    <mergeCell ref="E17:F17"/>
    <mergeCell ref="I17:J17"/>
    <mergeCell ref="A18:B18"/>
    <mergeCell ref="E18:F18"/>
    <mergeCell ref="I18:J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30:B30"/>
    <mergeCell ref="E30:F30"/>
    <mergeCell ref="M27:R27"/>
    <mergeCell ref="A28:B28"/>
    <mergeCell ref="E28:F28"/>
    <mergeCell ref="M28:R28"/>
    <mergeCell ref="K19:L20"/>
    <mergeCell ref="I22:L22"/>
    <mergeCell ref="A31:B31"/>
    <mergeCell ref="E31:F31"/>
    <mergeCell ref="I23:L23"/>
    <mergeCell ref="I19:J20"/>
    <mergeCell ref="I30:K30"/>
    <mergeCell ref="I29:K29"/>
    <mergeCell ref="A29:B29"/>
    <mergeCell ref="E29:F2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 LECLERC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 Désiré</dc:creator>
  <cp:keywords/>
  <dc:description/>
  <cp:lastModifiedBy>LECLERC</cp:lastModifiedBy>
  <cp:lastPrinted>2006-01-22T18:06:58Z</cp:lastPrinted>
  <dcterms:created xsi:type="dcterms:W3CDTF">2005-09-05T17:28:33Z</dcterms:created>
  <dcterms:modified xsi:type="dcterms:W3CDTF">2006-01-22T18:07:09Z</dcterms:modified>
  <cp:category/>
  <cp:version/>
  <cp:contentType/>
  <cp:contentStatus/>
</cp:coreProperties>
</file>